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95FD31A-6AF1-4FFD-AE5C-EC1782C7812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6" l="1"/>
  <c r="J35" i="16" s="1"/>
  <c r="J34" i="16" s="1"/>
  <c r="I34" i="16"/>
  <c r="H34" i="16"/>
  <c r="G34" i="16"/>
  <c r="F34" i="16"/>
  <c r="E34" i="16"/>
  <c r="G33" i="16"/>
  <c r="J33" i="16" s="1"/>
  <c r="G32" i="16"/>
  <c r="J32" i="16" s="1"/>
  <c r="G31" i="16"/>
  <c r="G29" i="16" s="1"/>
  <c r="G30" i="16"/>
  <c r="J30" i="16" s="1"/>
  <c r="I29" i="16"/>
  <c r="H29" i="16"/>
  <c r="F29" i="16"/>
  <c r="E29" i="16"/>
  <c r="G28" i="16"/>
  <c r="J28" i="16" s="1"/>
  <c r="G27" i="16"/>
  <c r="J27" i="16" s="1"/>
  <c r="J26" i="16" s="1"/>
  <c r="I26" i="16"/>
  <c r="H26" i="16"/>
  <c r="G26" i="16"/>
  <c r="F26" i="16"/>
  <c r="E26" i="16"/>
  <c r="G25" i="16"/>
  <c r="G22" i="16" s="1"/>
  <c r="G24" i="16"/>
  <c r="J24" i="16" s="1"/>
  <c r="G23" i="16"/>
  <c r="J23" i="16" s="1"/>
  <c r="I22" i="16"/>
  <c r="H22" i="16"/>
  <c r="F22" i="16"/>
  <c r="E22" i="16"/>
  <c r="G21" i="16"/>
  <c r="J21" i="16" s="1"/>
  <c r="G20" i="16"/>
  <c r="J20" i="16" s="1"/>
  <c r="G19" i="16"/>
  <c r="J19" i="16" s="1"/>
  <c r="G18" i="16"/>
  <c r="J18" i="16" s="1"/>
  <c r="G17" i="16"/>
  <c r="G13" i="16" s="1"/>
  <c r="G16" i="16"/>
  <c r="J16" i="16" s="1"/>
  <c r="G15" i="16"/>
  <c r="J15" i="16" s="1"/>
  <c r="G14" i="16"/>
  <c r="J14" i="16" s="1"/>
  <c r="I13" i="16"/>
  <c r="H13" i="16"/>
  <c r="F13" i="16"/>
  <c r="F40" i="16" s="1"/>
  <c r="E13" i="16"/>
  <c r="E40" i="16" s="1"/>
  <c r="G12" i="16"/>
  <c r="J12" i="16" s="1"/>
  <c r="G11" i="16"/>
  <c r="J11" i="16" s="1"/>
  <c r="J10" i="16" s="1"/>
  <c r="I10" i="16"/>
  <c r="I40" i="16" s="1"/>
  <c r="H10" i="16"/>
  <c r="H40" i="16" s="1"/>
  <c r="G10" i="16"/>
  <c r="F10" i="16"/>
  <c r="E10" i="16"/>
  <c r="G40" i="16" l="1"/>
  <c r="J17" i="16"/>
  <c r="J13" i="16" s="1"/>
  <c r="J25" i="16"/>
  <c r="J22" i="16" s="1"/>
  <c r="J31" i="16"/>
  <c r="J29" i="16" s="1"/>
  <c r="E9" i="16"/>
  <c r="F9" i="16"/>
  <c r="G9" i="16"/>
  <c r="H9" i="16"/>
  <c r="I9" i="16"/>
  <c r="J40" i="16" l="1"/>
  <c r="J9" i="16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<sst xmlns="http://schemas.openxmlformats.org/spreadsheetml/2006/main" count="44" uniqueCount="44">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</sst>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E11" sqref="E11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18" t="s">
        <v>42</v>
      </c>
      <c r="C2" s="19"/>
      <c r="D2" s="19"/>
      <c r="E2" s="19"/>
      <c r="F2" s="19"/>
      <c r="G2" s="19"/>
      <c r="H2" s="19"/>
      <c r="I2" s="19"/>
      <c r="J2" s="20"/>
    </row>
    <row r="3" spans="2:10" x14ac:dyDescent="0.25">
      <c r="B3" s="21" t="s">
        <v>11</v>
      </c>
      <c r="C3" s="22"/>
      <c r="D3" s="22"/>
      <c r="E3" s="22"/>
      <c r="F3" s="22"/>
      <c r="G3" s="22"/>
      <c r="H3" s="22"/>
      <c r="I3" s="22"/>
      <c r="J3" s="23"/>
    </row>
    <row r="4" spans="2:10" ht="15.75" thickBot="1" x14ac:dyDescent="0.3">
      <c r="B4" s="24" t="s">
        <v>43</v>
      </c>
      <c r="C4" s="25"/>
      <c r="D4" s="25"/>
      <c r="E4" s="25"/>
      <c r="F4" s="25"/>
      <c r="G4" s="25"/>
      <c r="H4" s="25"/>
      <c r="I4" s="25"/>
      <c r="J4" s="26"/>
    </row>
    <row r="5" spans="2:10" ht="15.75" thickBot="1" x14ac:dyDescent="0.3">
      <c r="B5" s="18" t="s">
        <v>0</v>
      </c>
      <c r="C5" s="19"/>
      <c r="D5" s="27"/>
      <c r="E5" s="32" t="s">
        <v>3</v>
      </c>
      <c r="F5" s="33"/>
      <c r="G5" s="33"/>
      <c r="H5" s="33"/>
      <c r="I5" s="34"/>
      <c r="J5" s="35" t="s">
        <v>4</v>
      </c>
    </row>
    <row r="6" spans="2:10" ht="17.25" thickBot="1" x14ac:dyDescent="0.3">
      <c r="B6" s="21"/>
      <c r="C6" s="22"/>
      <c r="D6" s="28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36"/>
    </row>
    <row r="7" spans="2:10" ht="15.75" thickBot="1" x14ac:dyDescent="0.3">
      <c r="B7" s="29"/>
      <c r="C7" s="30"/>
      <c r="D7" s="31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37" t="s">
        <v>12</v>
      </c>
      <c r="C9" s="16"/>
      <c r="D9" s="17"/>
      <c r="E9" s="10">
        <f t="shared" ref="E9:J9" si="0">+E10+E13+E22+E26+E29+E34+E36+E37+E38</f>
        <v>308345156.13</v>
      </c>
      <c r="F9" s="10">
        <f t="shared" si="0"/>
        <v>20459397.510000002</v>
      </c>
      <c r="G9" s="10">
        <f t="shared" si="0"/>
        <v>328804553.63999999</v>
      </c>
      <c r="H9" s="10">
        <f t="shared" si="0"/>
        <v>58449506.980000004</v>
      </c>
      <c r="I9" s="10">
        <f t="shared" si="0"/>
        <v>58393041.540000007</v>
      </c>
      <c r="J9" s="10">
        <f t="shared" si="0"/>
        <v>270355046.65999997</v>
      </c>
    </row>
    <row r="10" spans="2:10" ht="15" customHeight="1" x14ac:dyDescent="0.25">
      <c r="B10" s="5"/>
      <c r="C10" s="16" t="s">
        <v>13</v>
      </c>
      <c r="D10" s="17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6" t="s">
        <v>16</v>
      </c>
      <c r="D13" s="17"/>
      <c r="E13" s="13">
        <f t="shared" ref="E13:J13" si="2">+E14+E15+E16+E17+E18+E19+E20+E21</f>
        <v>276753496.33999997</v>
      </c>
      <c r="F13" s="13">
        <f t="shared" si="2"/>
        <v>18836430.09</v>
      </c>
      <c r="G13" s="13">
        <f t="shared" si="2"/>
        <v>295589926.43000001</v>
      </c>
      <c r="H13" s="13">
        <f t="shared" si="2"/>
        <v>51663881.710000001</v>
      </c>
      <c r="I13" s="13">
        <f t="shared" si="2"/>
        <v>51607416.270000003</v>
      </c>
      <c r="J13" s="13">
        <f t="shared" si="2"/>
        <v>243926044.72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7945353.2199999997</v>
      </c>
      <c r="G14" s="11">
        <f>+E14+F14</f>
        <v>84590860.870000005</v>
      </c>
      <c r="H14" s="11">
        <v>20368991.550000001</v>
      </c>
      <c r="I14" s="11">
        <v>20312526.109999999</v>
      </c>
      <c r="J14" s="11">
        <f t="shared" ref="J14:J21" si="3">+G14-H14</f>
        <v>64221869.320000008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2109070.6</v>
      </c>
      <c r="G15" s="11">
        <f t="shared" ref="G15:G20" si="4">+E15+F15</f>
        <v>167974289.41999999</v>
      </c>
      <c r="H15" s="11">
        <v>12926439.060000001</v>
      </c>
      <c r="I15" s="11">
        <v>12926439.060000001</v>
      </c>
      <c r="J15" s="11">
        <f t="shared" si="3"/>
        <v>155047850.35999998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8782006.2699999996</v>
      </c>
      <c r="G17" s="11">
        <f t="shared" si="4"/>
        <v>43024776.140000001</v>
      </c>
      <c r="H17" s="11">
        <v>18368451.100000001</v>
      </c>
      <c r="I17" s="11">
        <v>18368451.100000001</v>
      </c>
      <c r="J17" s="11">
        <f t="shared" si="3"/>
        <v>24656325.039999999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6" t="s">
        <v>25</v>
      </c>
      <c r="D22" s="17"/>
      <c r="E22" s="13">
        <f t="shared" ref="E22:J22" si="5">+E23+E24+E25</f>
        <v>31591659.789999999</v>
      </c>
      <c r="F22" s="13">
        <f t="shared" si="5"/>
        <v>1622967.4200000002</v>
      </c>
      <c r="G22" s="13">
        <f t="shared" si="5"/>
        <v>33214627.210000001</v>
      </c>
      <c r="H22" s="13">
        <f>+H23+H24+H25</f>
        <v>6785625.2700000005</v>
      </c>
      <c r="I22" s="13">
        <f t="shared" si="5"/>
        <v>6785625.2700000005</v>
      </c>
      <c r="J22" s="13">
        <f t="shared" si="5"/>
        <v>26429001.939999998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1557597.8</v>
      </c>
      <c r="G23" s="11">
        <f>+E23+F23</f>
        <v>31971951.84</v>
      </c>
      <c r="H23" s="11">
        <v>6473868.9800000004</v>
      </c>
      <c r="I23" s="11">
        <v>6473868.9800000004</v>
      </c>
      <c r="J23" s="11">
        <f>+G23-H23</f>
        <v>25498082.859999999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65369.62</v>
      </c>
      <c r="G24" s="11">
        <f>+E24+F24</f>
        <v>1242675.3700000001</v>
      </c>
      <c r="H24" s="11">
        <v>311756.28999999998</v>
      </c>
      <c r="I24" s="11">
        <v>311756.28999999998</v>
      </c>
      <c r="J24" s="11">
        <f>+G24-H24</f>
        <v>930919.08000000007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6" t="s">
        <v>29</v>
      </c>
      <c r="D26" s="17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6" t="s">
        <v>32</v>
      </c>
      <c r="D29" s="17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6" t="s">
        <v>37</v>
      </c>
      <c r="D34" s="17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37" t="s">
        <v>39</v>
      </c>
      <c r="C36" s="16"/>
      <c r="D36" s="17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37" t="s">
        <v>40</v>
      </c>
      <c r="C37" s="16"/>
      <c r="D37" s="17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37" t="s">
        <v>41</v>
      </c>
      <c r="C38" s="16"/>
      <c r="D38" s="17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38" t="s">
        <v>10</v>
      </c>
      <c r="C40" s="39"/>
      <c r="D40" s="40"/>
      <c r="E40" s="12">
        <f t="shared" ref="E40:J40" si="9">+E10+E13+E22+E26+E29+E34+E36+E37+E38</f>
        <v>308345156.13</v>
      </c>
      <c r="F40" s="12">
        <f t="shared" si="9"/>
        <v>20459397.510000002</v>
      </c>
      <c r="G40" s="12">
        <f t="shared" si="9"/>
        <v>328804553.63999999</v>
      </c>
      <c r="H40" s="12">
        <f t="shared" si="9"/>
        <v>58449506.980000004</v>
      </c>
      <c r="I40" s="12">
        <f t="shared" si="9"/>
        <v>58393041.540000007</v>
      </c>
      <c r="J40" s="12">
        <f t="shared" si="9"/>
        <v>270355046.65999997</v>
      </c>
    </row>
  </sheetData>
  <mergeCells count="17">
    <mergeCell ref="B40:D40"/>
    <mergeCell ref="C34:D34"/>
    <mergeCell ref="B36:D36"/>
    <mergeCell ref="B37:D37"/>
    <mergeCell ref="B38:D38"/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2024-04-29T17:57:29Z</dcterms:modified>
</cp:coreProperties>
</file>